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90" windowWidth="14355" windowHeight="4680"/>
  </bookViews>
  <sheets>
    <sheet name="Sheet1" sheetId="4" r:id="rId1"/>
  </sheets>
  <calcPr calcId="125725"/>
</workbook>
</file>

<file path=xl/calcChain.xml><?xml version="1.0" encoding="utf-8"?>
<calcChain xmlns="http://schemas.openxmlformats.org/spreadsheetml/2006/main">
  <c r="AJ12" i="4"/>
  <c r="AK12" s="1"/>
  <c r="AJ13"/>
  <c r="AK13" s="1"/>
  <c r="AJ14"/>
  <c r="AK14" s="1"/>
  <c r="AJ15"/>
  <c r="AK15" s="1"/>
  <c r="AJ11"/>
  <c r="AK11" s="1"/>
  <c r="AF11"/>
  <c r="AF12"/>
  <c r="AF13"/>
  <c r="AF14"/>
  <c r="AF15"/>
  <c r="AA11"/>
  <c r="AA12"/>
  <c r="AA13"/>
  <c r="AA14"/>
  <c r="AA15"/>
  <c r="T11"/>
  <c r="T12"/>
  <c r="T13"/>
  <c r="T14"/>
  <c r="T15"/>
  <c r="M10"/>
  <c r="M11"/>
  <c r="M12"/>
  <c r="N12" s="1"/>
  <c r="O12" s="1"/>
  <c r="M13"/>
  <c r="M14"/>
  <c r="N14" s="1"/>
  <c r="O14" s="1"/>
  <c r="M15"/>
  <c r="AF10"/>
  <c r="AA10"/>
  <c r="T10"/>
  <c r="AG11" l="1"/>
  <c r="AH11" s="1"/>
  <c r="AB15"/>
  <c r="AC15" s="1"/>
  <c r="AB13"/>
  <c r="AC13" s="1"/>
  <c r="U14"/>
  <c r="V14" s="1"/>
  <c r="U12"/>
  <c r="V12" s="1"/>
  <c r="AG14"/>
  <c r="AH14" s="1"/>
  <c r="AG12"/>
  <c r="AH12" s="1"/>
  <c r="AB11"/>
  <c r="AC11" s="1"/>
  <c r="N15"/>
  <c r="O15" s="1"/>
  <c r="N13"/>
  <c r="O13" s="1"/>
  <c r="N11"/>
  <c r="O11" s="1"/>
  <c r="U15"/>
  <c r="V15" s="1"/>
  <c r="U13"/>
  <c r="V13" s="1"/>
  <c r="U11"/>
  <c r="V11" s="1"/>
  <c r="AB14"/>
  <c r="AC14" s="1"/>
  <c r="AB12"/>
  <c r="AC12" s="1"/>
  <c r="AG15"/>
  <c r="AH15" s="1"/>
  <c r="AG13"/>
  <c r="AH13" s="1"/>
  <c r="AM11"/>
  <c r="AM13" l="1"/>
  <c r="AM14"/>
  <c r="AM12"/>
  <c r="AM15"/>
</calcChain>
</file>

<file path=xl/sharedStrings.xml><?xml version="1.0" encoding="utf-8"?>
<sst xmlns="http://schemas.openxmlformats.org/spreadsheetml/2006/main" count="52" uniqueCount="41">
  <si>
    <t>Participation</t>
  </si>
  <si>
    <t>Exam</t>
  </si>
  <si>
    <t>Class Record</t>
  </si>
  <si>
    <t>Kindergarten- St. Martha</t>
  </si>
  <si>
    <t>1st Grading</t>
  </si>
  <si>
    <t>Ms. Mary Antonette Urot</t>
  </si>
  <si>
    <t>Name of Pupil</t>
  </si>
  <si>
    <t>Quizzes</t>
  </si>
  <si>
    <t>Q1</t>
  </si>
  <si>
    <t>Q2</t>
  </si>
  <si>
    <t>Q3</t>
  </si>
  <si>
    <t>Q4</t>
  </si>
  <si>
    <t>Q5</t>
  </si>
  <si>
    <t>Q6</t>
  </si>
  <si>
    <t>Q7</t>
  </si>
  <si>
    <t>Q8</t>
  </si>
  <si>
    <t>Q9</t>
  </si>
  <si>
    <t>Q10</t>
  </si>
  <si>
    <t>TOTAL</t>
  </si>
  <si>
    <t>RATING</t>
  </si>
  <si>
    <t>No. of items</t>
  </si>
  <si>
    <t>____%</t>
  </si>
  <si>
    <t>P1</t>
  </si>
  <si>
    <t>P2</t>
  </si>
  <si>
    <t>P3</t>
  </si>
  <si>
    <t>P4</t>
  </si>
  <si>
    <t>Homework</t>
  </si>
  <si>
    <t>H1</t>
  </si>
  <si>
    <t>H2</t>
  </si>
  <si>
    <t>H3</t>
  </si>
  <si>
    <t>H4</t>
  </si>
  <si>
    <t>Output</t>
  </si>
  <si>
    <t>O1</t>
  </si>
  <si>
    <t>O2</t>
  </si>
  <si>
    <t>SCORE</t>
  </si>
  <si>
    <t>Final Grade</t>
  </si>
  <si>
    <t>Abencia, John Mcraye</t>
  </si>
  <si>
    <t>Ates, Edmill</t>
  </si>
  <si>
    <t>Dulay, Erica</t>
  </si>
  <si>
    <t>Maambong, Yancey</t>
  </si>
  <si>
    <t>Soliva, Joanne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</si>
</sst>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color theme="5" tint="-0.249977111117893"/>
      <name val="Calibri"/>
      <family val="2"/>
      <scheme val="minor"/>
    </font>
    <font>
      <sz val="11"/>
      <name val="Calibri"/>
      <family val="2"/>
      <scheme val="minor"/>
    </font>
    <font>
      <sz val="11"/>
      <color rgb="FF00B05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36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5" tint="-0.249977111117893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99FF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-0.49998474074526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0" fillId="0" borderId="0" xfId="0" applyAlignme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1" xfId="0" applyBorder="1" applyAlignment="1"/>
    <xf numFmtId="0" fontId="0" fillId="0" borderId="1" xfId="0" applyBorder="1" applyAlignment="1">
      <alignment horizontal="left" textRotation="90"/>
    </xf>
    <xf numFmtId="0" fontId="0" fillId="0" borderId="1" xfId="0" applyBorder="1" applyAlignment="1">
      <alignment textRotation="90"/>
    </xf>
    <xf numFmtId="0" fontId="3" fillId="0" borderId="1" xfId="0" applyFont="1" applyBorder="1"/>
    <xf numFmtId="0" fontId="4" fillId="0" borderId="1" xfId="0" applyFont="1" applyBorder="1"/>
    <xf numFmtId="0" fontId="0" fillId="0" borderId="0" xfId="0" applyAlignment="1">
      <alignment horizontal="left"/>
    </xf>
    <xf numFmtId="0" fontId="0" fillId="0" borderId="2" xfId="0" applyBorder="1"/>
    <xf numFmtId="0" fontId="0" fillId="0" borderId="7" xfId="0" applyBorder="1"/>
    <xf numFmtId="0" fontId="0" fillId="0" borderId="8" xfId="0" applyBorder="1" applyAlignment="1">
      <alignment vertical="center" textRotation="90"/>
    </xf>
    <xf numFmtId="0" fontId="3" fillId="0" borderId="7" xfId="0" applyFont="1" applyBorder="1"/>
    <xf numFmtId="0" fontId="0" fillId="0" borderId="8" xfId="0" applyBorder="1"/>
    <xf numFmtId="0" fontId="5" fillId="0" borderId="8" xfId="0" applyFont="1" applyBorder="1"/>
    <xf numFmtId="0" fontId="0" fillId="0" borderId="9" xfId="0" applyBorder="1"/>
    <xf numFmtId="0" fontId="0" fillId="0" borderId="10" xfId="0" applyBorder="1"/>
    <xf numFmtId="0" fontId="4" fillId="0" borderId="10" xfId="0" applyFont="1" applyBorder="1"/>
    <xf numFmtId="0" fontId="5" fillId="0" borderId="11" xfId="0" applyFont="1" applyBorder="1"/>
    <xf numFmtId="0" fontId="0" fillId="0" borderId="2" xfId="0" applyBorder="1" applyAlignment="1">
      <alignment vertical="center"/>
    </xf>
    <xf numFmtId="0" fontId="0" fillId="0" borderId="2" xfId="0" applyBorder="1" applyAlignment="1">
      <alignment horizontal="right"/>
    </xf>
    <xf numFmtId="0" fontId="0" fillId="0" borderId="7" xfId="0" applyBorder="1" applyAlignment="1"/>
    <xf numFmtId="0" fontId="0" fillId="0" borderId="7" xfId="0" applyBorder="1" applyAlignment="1">
      <alignment textRotation="90"/>
    </xf>
    <xf numFmtId="0" fontId="7" fillId="5" borderId="4" xfId="0" applyFont="1" applyFill="1" applyBorder="1" applyAlignment="1">
      <alignment horizontal="center"/>
    </xf>
    <xf numFmtId="0" fontId="1" fillId="5" borderId="6" xfId="0" applyFont="1" applyFill="1" applyBorder="1" applyAlignment="1">
      <alignment horizontal="center"/>
    </xf>
    <xf numFmtId="9" fontId="1" fillId="5" borderId="7" xfId="0" applyNumberFormat="1" applyFont="1" applyFill="1" applyBorder="1" applyAlignment="1">
      <alignment horizontal="center"/>
    </xf>
    <xf numFmtId="0" fontId="1" fillId="5" borderId="8" xfId="0" applyFont="1" applyFill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1" fillId="0" borderId="8" xfId="0" applyFont="1" applyBorder="1"/>
    <xf numFmtId="0" fontId="1" fillId="0" borderId="11" xfId="0" applyFont="1" applyBorder="1"/>
    <xf numFmtId="0" fontId="1" fillId="6" borderId="12" xfId="0" applyFont="1" applyFill="1" applyBorder="1" applyAlignment="1">
      <alignment horizontal="center"/>
    </xf>
    <xf numFmtId="0" fontId="1" fillId="6" borderId="13" xfId="0" applyFont="1" applyFill="1" applyBorder="1" applyAlignment="1">
      <alignment horizontal="center"/>
    </xf>
    <xf numFmtId="0" fontId="1" fillId="6" borderId="14" xfId="0" applyFont="1" applyFill="1" applyBorder="1" applyAlignment="1">
      <alignment horizontal="center"/>
    </xf>
    <xf numFmtId="9" fontId="1" fillId="6" borderId="15" xfId="0" applyNumberFormat="1" applyFont="1" applyFill="1" applyBorder="1" applyAlignment="1">
      <alignment horizontal="center"/>
    </xf>
    <xf numFmtId="9" fontId="1" fillId="6" borderId="3" xfId="0" applyNumberFormat="1" applyFont="1" applyFill="1" applyBorder="1" applyAlignment="1">
      <alignment horizontal="center"/>
    </xf>
    <xf numFmtId="9" fontId="1" fillId="6" borderId="16" xfId="0" applyNumberFormat="1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/>
    </xf>
    <xf numFmtId="0" fontId="1" fillId="4" borderId="6" xfId="0" applyFont="1" applyFill="1" applyBorder="1" applyAlignment="1">
      <alignment horizontal="center"/>
    </xf>
    <xf numFmtId="9" fontId="1" fillId="4" borderId="7" xfId="0" applyNumberFormat="1" applyFont="1" applyFill="1" applyBorder="1" applyAlignment="1">
      <alignment horizontal="center"/>
    </xf>
    <xf numFmtId="9" fontId="1" fillId="4" borderId="1" xfId="0" applyNumberFormat="1" applyFont="1" applyFill="1" applyBorder="1" applyAlignment="1">
      <alignment horizontal="center"/>
    </xf>
    <xf numFmtId="9" fontId="1" fillId="4" borderId="8" xfId="0" applyNumberFormat="1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9" fontId="1" fillId="2" borderId="7" xfId="0" applyNumberFormat="1" applyFont="1" applyFill="1" applyBorder="1" applyAlignment="1">
      <alignment horizontal="center"/>
    </xf>
    <xf numFmtId="9" fontId="1" fillId="2" borderId="1" xfId="0" applyNumberFormat="1" applyFont="1" applyFill="1" applyBorder="1" applyAlignment="1">
      <alignment horizontal="center"/>
    </xf>
    <xf numFmtId="9" fontId="1" fillId="2" borderId="8" xfId="0" applyNumberFormat="1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1" fillId="3" borderId="6" xfId="0" applyFont="1" applyFill="1" applyBorder="1" applyAlignment="1">
      <alignment horizontal="center"/>
    </xf>
    <xf numFmtId="9" fontId="1" fillId="3" borderId="7" xfId="0" applyNumberFormat="1" applyFont="1" applyFill="1" applyBorder="1" applyAlignment="1">
      <alignment horizontal="center"/>
    </xf>
    <xf numFmtId="9" fontId="1" fillId="3" borderId="1" xfId="0" applyNumberFormat="1" applyFont="1" applyFill="1" applyBorder="1" applyAlignment="1">
      <alignment horizontal="center"/>
    </xf>
    <xf numFmtId="9" fontId="1" fillId="3" borderId="8" xfId="0" applyNumberFormat="1" applyFont="1" applyFill="1" applyBorder="1" applyAlignment="1">
      <alignment horizontal="center"/>
    </xf>
    <xf numFmtId="0" fontId="6" fillId="7" borderId="12" xfId="0" applyFont="1" applyFill="1" applyBorder="1" applyAlignment="1">
      <alignment horizontal="center"/>
    </xf>
    <xf numFmtId="0" fontId="6" fillId="7" borderId="13" xfId="0" applyFont="1" applyFill="1" applyBorder="1" applyAlignment="1">
      <alignment horizontal="center"/>
    </xf>
    <xf numFmtId="0" fontId="6" fillId="7" borderId="14" xfId="0" applyFont="1" applyFill="1" applyBorder="1" applyAlignment="1">
      <alignment horizontal="center"/>
    </xf>
    <xf numFmtId="9" fontId="1" fillId="7" borderId="15" xfId="0" applyNumberFormat="1" applyFont="1" applyFill="1" applyBorder="1" applyAlignment="1">
      <alignment horizontal="center"/>
    </xf>
    <xf numFmtId="9" fontId="1" fillId="7" borderId="3" xfId="0" applyNumberFormat="1" applyFont="1" applyFill="1" applyBorder="1" applyAlignment="1">
      <alignment horizontal="center"/>
    </xf>
    <xf numFmtId="9" fontId="1" fillId="7" borderId="16" xfId="0" applyNumberFormat="1" applyFont="1" applyFill="1" applyBorder="1" applyAlignment="1">
      <alignment horizontal="center"/>
    </xf>
    <xf numFmtId="0" fontId="8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99FF"/>
      <color rgb="FFFF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M15"/>
  <sheetViews>
    <sheetView tabSelected="1" workbookViewId="0">
      <selection activeCell="U11" sqref="U11"/>
    </sheetView>
  </sheetViews>
  <sheetFormatPr defaultRowHeight="15"/>
  <cols>
    <col min="1" max="1" width="4" customWidth="1"/>
    <col min="2" max="2" width="32.140625" customWidth="1"/>
    <col min="3" max="39" width="4.140625" customWidth="1"/>
  </cols>
  <sheetData>
    <row r="1" spans="1:39" ht="44.25">
      <c r="A1" s="63" t="s">
        <v>2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  <c r="Q1" s="63"/>
      <c r="R1" s="63"/>
      <c r="S1" s="63"/>
      <c r="T1" s="63"/>
      <c r="U1" s="63"/>
      <c r="V1" s="63"/>
      <c r="W1" s="63"/>
      <c r="X1" s="63"/>
      <c r="Y1" s="63"/>
      <c r="Z1" s="63"/>
      <c r="AA1" s="63"/>
      <c r="AB1" s="63"/>
      <c r="AC1" s="63"/>
      <c r="AD1" s="63"/>
      <c r="AE1" s="63"/>
      <c r="AF1" s="63"/>
      <c r="AG1" s="63"/>
      <c r="AH1" s="63"/>
      <c r="AI1" s="63"/>
      <c r="AJ1" s="63"/>
      <c r="AK1" s="63"/>
      <c r="AL1" s="63"/>
      <c r="AM1" s="63"/>
    </row>
    <row r="3" spans="1:39">
      <c r="A3" s="10" t="s">
        <v>3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</row>
    <row r="4" spans="1:39">
      <c r="A4" s="1" t="s">
        <v>5</v>
      </c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</row>
    <row r="5" spans="1:39">
      <c r="A5" s="1" t="s">
        <v>4</v>
      </c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</row>
    <row r="6" spans="1:39" ht="15.75" thickBot="1">
      <c r="AI6" s="3"/>
      <c r="AJ6" s="2"/>
      <c r="AL6" s="2"/>
      <c r="AM6" s="2"/>
    </row>
    <row r="7" spans="1:39" ht="15.75">
      <c r="C7" s="33" t="s">
        <v>7</v>
      </c>
      <c r="D7" s="34"/>
      <c r="E7" s="34"/>
      <c r="F7" s="34"/>
      <c r="G7" s="34"/>
      <c r="H7" s="34"/>
      <c r="I7" s="34"/>
      <c r="J7" s="34"/>
      <c r="K7" s="34"/>
      <c r="L7" s="34"/>
      <c r="M7" s="34"/>
      <c r="N7" s="34"/>
      <c r="O7" s="35"/>
      <c r="P7" s="39" t="s">
        <v>0</v>
      </c>
      <c r="Q7" s="40"/>
      <c r="R7" s="40"/>
      <c r="S7" s="40"/>
      <c r="T7" s="40"/>
      <c r="U7" s="40"/>
      <c r="V7" s="41"/>
      <c r="W7" s="51" t="s">
        <v>26</v>
      </c>
      <c r="X7" s="52"/>
      <c r="Y7" s="52"/>
      <c r="Z7" s="52"/>
      <c r="AA7" s="52"/>
      <c r="AB7" s="52"/>
      <c r="AC7" s="53"/>
      <c r="AD7" s="45" t="s">
        <v>31</v>
      </c>
      <c r="AE7" s="46"/>
      <c r="AF7" s="46"/>
      <c r="AG7" s="46"/>
      <c r="AH7" s="47"/>
      <c r="AI7" s="57" t="s">
        <v>1</v>
      </c>
      <c r="AJ7" s="58"/>
      <c r="AK7" s="59"/>
      <c r="AL7" s="25" t="s">
        <v>35</v>
      </c>
      <c r="AM7" s="26"/>
    </row>
    <row r="8" spans="1:39" ht="16.5" customHeight="1">
      <c r="A8" s="4"/>
      <c r="B8" s="11"/>
      <c r="C8" s="36">
        <v>0.15</v>
      </c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8"/>
      <c r="P8" s="42">
        <v>0.25</v>
      </c>
      <c r="Q8" s="43"/>
      <c r="R8" s="43"/>
      <c r="S8" s="43"/>
      <c r="T8" s="43"/>
      <c r="U8" s="43"/>
      <c r="V8" s="44"/>
      <c r="W8" s="54">
        <v>0.05</v>
      </c>
      <c r="X8" s="55"/>
      <c r="Y8" s="55"/>
      <c r="Z8" s="55"/>
      <c r="AA8" s="55"/>
      <c r="AB8" s="55"/>
      <c r="AC8" s="56"/>
      <c r="AD8" s="48">
        <v>0.25</v>
      </c>
      <c r="AE8" s="49"/>
      <c r="AF8" s="49"/>
      <c r="AG8" s="49"/>
      <c r="AH8" s="50"/>
      <c r="AI8" s="60">
        <v>0.2</v>
      </c>
      <c r="AJ8" s="61"/>
      <c r="AK8" s="62"/>
      <c r="AL8" s="27">
        <v>1</v>
      </c>
      <c r="AM8" s="28"/>
    </row>
    <row r="9" spans="1:39" ht="40.5">
      <c r="A9" s="4"/>
      <c r="B9" s="21" t="s">
        <v>6</v>
      </c>
      <c r="C9" s="23" t="s">
        <v>8</v>
      </c>
      <c r="D9" s="5" t="s">
        <v>9</v>
      </c>
      <c r="E9" s="5" t="s">
        <v>10</v>
      </c>
      <c r="F9" s="5" t="s">
        <v>11</v>
      </c>
      <c r="G9" s="5" t="s">
        <v>12</v>
      </c>
      <c r="H9" s="5" t="s">
        <v>13</v>
      </c>
      <c r="I9" s="5" t="s">
        <v>14</v>
      </c>
      <c r="J9" s="5" t="s">
        <v>15</v>
      </c>
      <c r="K9" s="5" t="s">
        <v>16</v>
      </c>
      <c r="L9" s="5" t="s">
        <v>17</v>
      </c>
      <c r="M9" s="6" t="s">
        <v>18</v>
      </c>
      <c r="N9" s="7" t="s">
        <v>19</v>
      </c>
      <c r="O9" s="13" t="s">
        <v>21</v>
      </c>
      <c r="P9" s="12" t="s">
        <v>22</v>
      </c>
      <c r="Q9" s="4" t="s">
        <v>23</v>
      </c>
      <c r="R9" s="4" t="s">
        <v>24</v>
      </c>
      <c r="S9" s="4" t="s">
        <v>25</v>
      </c>
      <c r="T9" s="6" t="s">
        <v>18</v>
      </c>
      <c r="U9" s="7" t="s">
        <v>19</v>
      </c>
      <c r="V9" s="13" t="s">
        <v>21</v>
      </c>
      <c r="W9" s="12" t="s">
        <v>27</v>
      </c>
      <c r="X9" s="4" t="s">
        <v>28</v>
      </c>
      <c r="Y9" s="4" t="s">
        <v>29</v>
      </c>
      <c r="Z9" s="4" t="s">
        <v>30</v>
      </c>
      <c r="AA9" s="6" t="s">
        <v>18</v>
      </c>
      <c r="AB9" s="7" t="s">
        <v>19</v>
      </c>
      <c r="AC9" s="13" t="s">
        <v>21</v>
      </c>
      <c r="AD9" s="12" t="s">
        <v>32</v>
      </c>
      <c r="AE9" s="4" t="s">
        <v>33</v>
      </c>
      <c r="AF9" s="6" t="s">
        <v>18</v>
      </c>
      <c r="AG9" s="7" t="s">
        <v>19</v>
      </c>
      <c r="AH9" s="13" t="s">
        <v>21</v>
      </c>
      <c r="AI9" s="24" t="s">
        <v>34</v>
      </c>
      <c r="AJ9" s="7" t="s">
        <v>19</v>
      </c>
      <c r="AK9" s="13" t="s">
        <v>21</v>
      </c>
      <c r="AL9" s="29"/>
      <c r="AM9" s="30"/>
    </row>
    <row r="10" spans="1:39">
      <c r="A10" s="4"/>
      <c r="B10" s="22" t="s">
        <v>20</v>
      </c>
      <c r="C10" s="14">
        <v>20</v>
      </c>
      <c r="D10" s="8">
        <v>20</v>
      </c>
      <c r="E10" s="8">
        <v>15</v>
      </c>
      <c r="F10" s="8">
        <v>30</v>
      </c>
      <c r="G10" s="8">
        <v>25</v>
      </c>
      <c r="H10" s="8">
        <v>10</v>
      </c>
      <c r="I10" s="8">
        <v>15</v>
      </c>
      <c r="J10" s="8">
        <v>15</v>
      </c>
      <c r="K10" s="8">
        <v>20</v>
      </c>
      <c r="L10" s="8">
        <v>15</v>
      </c>
      <c r="M10" s="8">
        <f>(C10+D10+E10+F10+G10+H10+I10+J10+K10+L10)</f>
        <v>185</v>
      </c>
      <c r="N10" s="4"/>
      <c r="O10" s="15"/>
      <c r="P10" s="14">
        <v>90</v>
      </c>
      <c r="Q10" s="8">
        <v>90</v>
      </c>
      <c r="R10" s="8">
        <v>90</v>
      </c>
      <c r="S10" s="8">
        <v>90</v>
      </c>
      <c r="T10" s="8">
        <f>(P10+Q10+R10+S10)</f>
        <v>360</v>
      </c>
      <c r="U10" s="4"/>
      <c r="V10" s="15"/>
      <c r="W10" s="14">
        <v>20</v>
      </c>
      <c r="X10" s="8">
        <v>20</v>
      </c>
      <c r="Y10" s="8">
        <v>20</v>
      </c>
      <c r="Z10" s="8">
        <v>15</v>
      </c>
      <c r="AA10" s="8">
        <f>(W10+X10+Y10+Z10)</f>
        <v>75</v>
      </c>
      <c r="AB10" s="4"/>
      <c r="AC10" s="15"/>
      <c r="AD10" s="14">
        <v>30</v>
      </c>
      <c r="AE10" s="8">
        <v>40</v>
      </c>
      <c r="AF10" s="8">
        <f>(AD10+AE10)</f>
        <v>70</v>
      </c>
      <c r="AG10" s="4"/>
      <c r="AH10" s="15"/>
      <c r="AI10" s="14">
        <v>30</v>
      </c>
      <c r="AJ10" s="4"/>
      <c r="AK10" s="15"/>
      <c r="AL10" s="12"/>
      <c r="AM10" s="15"/>
    </row>
    <row r="11" spans="1:39">
      <c r="A11" s="4">
        <v>1</v>
      </c>
      <c r="B11" s="11" t="s">
        <v>36</v>
      </c>
      <c r="C11" s="12">
        <v>15</v>
      </c>
      <c r="D11" s="4">
        <v>13</v>
      </c>
      <c r="E11" s="4">
        <v>9</v>
      </c>
      <c r="F11" s="4">
        <v>20</v>
      </c>
      <c r="G11" s="4">
        <v>17</v>
      </c>
      <c r="H11" s="4">
        <v>6</v>
      </c>
      <c r="I11" s="4">
        <v>14</v>
      </c>
      <c r="J11" s="4">
        <v>11</v>
      </c>
      <c r="K11" s="4">
        <v>12</v>
      </c>
      <c r="L11" s="4">
        <v>14</v>
      </c>
      <c r="M11" s="9">
        <f t="shared" ref="M11:M15" si="0">(C11+D11+E11+F11+G11+H11+I11+J11+K11+L11)</f>
        <v>131</v>
      </c>
      <c r="N11" s="9">
        <f>M11/M$10*100</f>
        <v>70.810810810810807</v>
      </c>
      <c r="O11" s="16">
        <f>N11*0.15</f>
        <v>10.621621621621621</v>
      </c>
      <c r="P11" s="12">
        <v>90</v>
      </c>
      <c r="Q11" s="4">
        <v>90</v>
      </c>
      <c r="R11" s="4">
        <v>90</v>
      </c>
      <c r="S11" s="4">
        <v>90</v>
      </c>
      <c r="T11" s="9">
        <f t="shared" ref="T11:T15" si="1">(P11+Q11+R11+S11)</f>
        <v>360</v>
      </c>
      <c r="U11" s="4">
        <f>T11/T$10*100</f>
        <v>100</v>
      </c>
      <c r="V11" s="16">
        <f>U11*0.25</f>
        <v>25</v>
      </c>
      <c r="W11" s="12">
        <v>20</v>
      </c>
      <c r="X11" s="4">
        <v>20</v>
      </c>
      <c r="Y11" s="4">
        <v>20</v>
      </c>
      <c r="Z11" s="4">
        <v>15</v>
      </c>
      <c r="AA11" s="9">
        <f t="shared" ref="AA11:AA15" si="2">(W11+X11+Y11+Z11)</f>
        <v>75</v>
      </c>
      <c r="AB11" s="4">
        <f>AA11/AA$10*100</f>
        <v>100</v>
      </c>
      <c r="AC11" s="16">
        <f>AB11*0.05</f>
        <v>5</v>
      </c>
      <c r="AD11" s="12">
        <v>28</v>
      </c>
      <c r="AE11" s="4">
        <v>37</v>
      </c>
      <c r="AF11" s="9">
        <f t="shared" ref="AF11:AF15" si="3">(AD11+AE11)</f>
        <v>65</v>
      </c>
      <c r="AG11" s="4">
        <f>AF11/AF$10*100</f>
        <v>92.857142857142861</v>
      </c>
      <c r="AH11" s="16">
        <f>AG11*0.25</f>
        <v>23.214285714285715</v>
      </c>
      <c r="AI11" s="12">
        <v>27</v>
      </c>
      <c r="AJ11" s="4">
        <f>AI11/AI$10*100</f>
        <v>90</v>
      </c>
      <c r="AK11" s="16">
        <f>AJ11*0.2</f>
        <v>18</v>
      </c>
      <c r="AL11" s="12"/>
      <c r="AM11" s="31">
        <f>(O11+V11+AC11+AH11+AK11)</f>
        <v>81.835907335907336</v>
      </c>
    </row>
    <row r="12" spans="1:39">
      <c r="A12" s="4">
        <v>2</v>
      </c>
      <c r="B12" s="11" t="s">
        <v>37</v>
      </c>
      <c r="C12" s="12">
        <v>20</v>
      </c>
      <c r="D12" s="4">
        <v>12</v>
      </c>
      <c r="E12" s="4">
        <v>15</v>
      </c>
      <c r="F12" s="4">
        <v>30</v>
      </c>
      <c r="G12" s="4">
        <v>25</v>
      </c>
      <c r="H12" s="4">
        <v>10</v>
      </c>
      <c r="I12" s="4">
        <v>12</v>
      </c>
      <c r="J12" s="4">
        <v>15</v>
      </c>
      <c r="K12" s="4">
        <v>18</v>
      </c>
      <c r="L12" s="4">
        <v>13</v>
      </c>
      <c r="M12" s="9">
        <f t="shared" si="0"/>
        <v>170</v>
      </c>
      <c r="N12" s="9">
        <f t="shared" ref="N12:N15" si="4">M12/M$10*100</f>
        <v>91.891891891891902</v>
      </c>
      <c r="O12" s="16">
        <f t="shared" ref="O12:O15" si="5">N12*0.15</f>
        <v>13.783783783783784</v>
      </c>
      <c r="P12" s="12">
        <v>90</v>
      </c>
      <c r="Q12" s="4">
        <v>89</v>
      </c>
      <c r="R12" s="4">
        <v>87</v>
      </c>
      <c r="S12" s="4">
        <v>85</v>
      </c>
      <c r="T12" s="9">
        <f t="shared" si="1"/>
        <v>351</v>
      </c>
      <c r="U12" s="4">
        <f t="shared" ref="U12:U15" si="6">T12/T$10*100</f>
        <v>97.5</v>
      </c>
      <c r="V12" s="16">
        <f t="shared" ref="V12:V15" si="7">U12*0.25</f>
        <v>24.375</v>
      </c>
      <c r="W12" s="12">
        <v>20</v>
      </c>
      <c r="X12" s="4">
        <v>20</v>
      </c>
      <c r="Y12" s="4">
        <v>20</v>
      </c>
      <c r="Z12" s="4">
        <v>15</v>
      </c>
      <c r="AA12" s="9">
        <f t="shared" si="2"/>
        <v>75</v>
      </c>
      <c r="AB12" s="4">
        <f t="shared" ref="AB12:AB15" si="8">AA12/AA$10*100</f>
        <v>100</v>
      </c>
      <c r="AC12" s="16">
        <f t="shared" ref="AC12:AC15" si="9">AB12*0.05</f>
        <v>5</v>
      </c>
      <c r="AD12" s="12">
        <v>25</v>
      </c>
      <c r="AE12" s="4">
        <v>35</v>
      </c>
      <c r="AF12" s="9">
        <f t="shared" si="3"/>
        <v>60</v>
      </c>
      <c r="AG12" s="4">
        <f t="shared" ref="AG12:AG15" si="10">AF12/AF$10*100</f>
        <v>85.714285714285708</v>
      </c>
      <c r="AH12" s="16">
        <f t="shared" ref="AH12:AH15" si="11">AG12*0.25</f>
        <v>21.428571428571427</v>
      </c>
      <c r="AI12" s="12">
        <v>24</v>
      </c>
      <c r="AJ12" s="4">
        <f t="shared" ref="AJ12:AJ15" si="12">AI12/AI$10*100</f>
        <v>80</v>
      </c>
      <c r="AK12" s="16">
        <f t="shared" ref="AK12:AK15" si="13">AJ12*0.2</f>
        <v>16</v>
      </c>
      <c r="AL12" s="12"/>
      <c r="AM12" s="31">
        <f>(O12+V12+AC12+AH12+AK12)</f>
        <v>80.587355212355206</v>
      </c>
    </row>
    <row r="13" spans="1:39">
      <c r="A13" s="4">
        <v>3</v>
      </c>
      <c r="B13" s="11" t="s">
        <v>38</v>
      </c>
      <c r="C13" s="12">
        <v>17</v>
      </c>
      <c r="D13" s="4">
        <v>12</v>
      </c>
      <c r="E13" s="4">
        <v>14</v>
      </c>
      <c r="F13" s="4">
        <v>22</v>
      </c>
      <c r="G13" s="4">
        <v>24</v>
      </c>
      <c r="H13" s="4">
        <v>8</v>
      </c>
      <c r="I13" s="4">
        <v>4</v>
      </c>
      <c r="J13" s="4">
        <v>14</v>
      </c>
      <c r="K13" s="4">
        <v>14</v>
      </c>
      <c r="L13" s="4">
        <v>11</v>
      </c>
      <c r="M13" s="9">
        <f t="shared" si="0"/>
        <v>140</v>
      </c>
      <c r="N13" s="9">
        <f t="shared" si="4"/>
        <v>75.675675675675677</v>
      </c>
      <c r="O13" s="16">
        <f t="shared" si="5"/>
        <v>11.351351351351351</v>
      </c>
      <c r="P13" s="12">
        <v>89</v>
      </c>
      <c r="Q13" s="4">
        <v>89</v>
      </c>
      <c r="R13" s="4">
        <v>90</v>
      </c>
      <c r="S13" s="4">
        <v>87</v>
      </c>
      <c r="T13" s="9">
        <f t="shared" si="1"/>
        <v>355</v>
      </c>
      <c r="U13" s="4">
        <f t="shared" si="6"/>
        <v>98.611111111111114</v>
      </c>
      <c r="V13" s="16">
        <f t="shared" si="7"/>
        <v>24.652777777777779</v>
      </c>
      <c r="W13" s="12">
        <v>20</v>
      </c>
      <c r="X13" s="4">
        <v>20</v>
      </c>
      <c r="Y13" s="4">
        <v>20</v>
      </c>
      <c r="Z13" s="4">
        <v>15</v>
      </c>
      <c r="AA13" s="9">
        <f t="shared" si="2"/>
        <v>75</v>
      </c>
      <c r="AB13" s="4">
        <f t="shared" si="8"/>
        <v>100</v>
      </c>
      <c r="AC13" s="16">
        <f t="shared" si="9"/>
        <v>5</v>
      </c>
      <c r="AD13" s="12">
        <v>30</v>
      </c>
      <c r="AE13" s="4">
        <v>40</v>
      </c>
      <c r="AF13" s="9">
        <f t="shared" si="3"/>
        <v>70</v>
      </c>
      <c r="AG13" s="4">
        <f t="shared" si="10"/>
        <v>100</v>
      </c>
      <c r="AH13" s="16">
        <f t="shared" si="11"/>
        <v>25</v>
      </c>
      <c r="AI13" s="12">
        <v>23</v>
      </c>
      <c r="AJ13" s="4">
        <f t="shared" si="12"/>
        <v>76.666666666666671</v>
      </c>
      <c r="AK13" s="16">
        <f t="shared" si="13"/>
        <v>15.333333333333336</v>
      </c>
      <c r="AL13" s="12"/>
      <c r="AM13" s="31">
        <f>(O13+V13+AC13+AH13+AK13)</f>
        <v>81.337462462462469</v>
      </c>
    </row>
    <row r="14" spans="1:39">
      <c r="A14" s="4">
        <v>4</v>
      </c>
      <c r="B14" s="11" t="s">
        <v>39</v>
      </c>
      <c r="C14" s="12">
        <v>19</v>
      </c>
      <c r="D14" s="4">
        <v>19</v>
      </c>
      <c r="E14" s="4">
        <v>14</v>
      </c>
      <c r="F14" s="4">
        <v>29</v>
      </c>
      <c r="G14" s="4">
        <v>24</v>
      </c>
      <c r="H14" s="4">
        <v>9</v>
      </c>
      <c r="I14" s="4">
        <v>15</v>
      </c>
      <c r="J14" s="4">
        <v>15</v>
      </c>
      <c r="K14" s="4">
        <v>19</v>
      </c>
      <c r="L14" s="4">
        <v>14</v>
      </c>
      <c r="M14" s="9">
        <f t="shared" si="0"/>
        <v>177</v>
      </c>
      <c r="N14" s="9">
        <f t="shared" si="4"/>
        <v>95.675675675675677</v>
      </c>
      <c r="O14" s="16">
        <f t="shared" si="5"/>
        <v>14.351351351351351</v>
      </c>
      <c r="P14" s="12">
        <v>90</v>
      </c>
      <c r="Q14" s="4">
        <v>90</v>
      </c>
      <c r="R14" s="4">
        <v>90</v>
      </c>
      <c r="S14" s="4">
        <v>90</v>
      </c>
      <c r="T14" s="9">
        <f t="shared" si="1"/>
        <v>360</v>
      </c>
      <c r="U14" s="4">
        <f t="shared" si="6"/>
        <v>100</v>
      </c>
      <c r="V14" s="16">
        <f t="shared" si="7"/>
        <v>25</v>
      </c>
      <c r="W14" s="12">
        <v>20</v>
      </c>
      <c r="X14" s="4">
        <v>20</v>
      </c>
      <c r="Y14" s="4">
        <v>20</v>
      </c>
      <c r="Z14" s="4">
        <v>15</v>
      </c>
      <c r="AA14" s="9">
        <f t="shared" si="2"/>
        <v>75</v>
      </c>
      <c r="AB14" s="4">
        <f t="shared" si="8"/>
        <v>100</v>
      </c>
      <c r="AC14" s="16">
        <f t="shared" si="9"/>
        <v>5</v>
      </c>
      <c r="AD14" s="12">
        <v>27</v>
      </c>
      <c r="AE14" s="4">
        <v>33</v>
      </c>
      <c r="AF14" s="9">
        <f t="shared" si="3"/>
        <v>60</v>
      </c>
      <c r="AG14" s="4">
        <f t="shared" si="10"/>
        <v>85.714285714285708</v>
      </c>
      <c r="AH14" s="16">
        <f t="shared" si="11"/>
        <v>21.428571428571427</v>
      </c>
      <c r="AI14" s="12">
        <v>29</v>
      </c>
      <c r="AJ14" s="4">
        <f t="shared" si="12"/>
        <v>96.666666666666671</v>
      </c>
      <c r="AK14" s="16">
        <f t="shared" si="13"/>
        <v>19.333333333333336</v>
      </c>
      <c r="AL14" s="12"/>
      <c r="AM14" s="31">
        <f>(O14+V14+AC14+AH14+AK14)</f>
        <v>85.113256113256114</v>
      </c>
    </row>
    <row r="15" spans="1:39" ht="15.75" thickBot="1">
      <c r="A15" s="4">
        <v>5</v>
      </c>
      <c r="B15" s="11" t="s">
        <v>40</v>
      </c>
      <c r="C15" s="17">
        <v>10</v>
      </c>
      <c r="D15" s="18">
        <v>10</v>
      </c>
      <c r="E15" s="18">
        <v>10</v>
      </c>
      <c r="F15" s="18">
        <v>20</v>
      </c>
      <c r="G15" s="18">
        <v>21</v>
      </c>
      <c r="H15" s="18">
        <v>5</v>
      </c>
      <c r="I15" s="18">
        <v>15</v>
      </c>
      <c r="J15" s="18">
        <v>15</v>
      </c>
      <c r="K15" s="18">
        <v>18</v>
      </c>
      <c r="L15" s="18">
        <v>13</v>
      </c>
      <c r="M15" s="19">
        <f t="shared" si="0"/>
        <v>137</v>
      </c>
      <c r="N15" s="19">
        <f t="shared" si="4"/>
        <v>74.054054054054049</v>
      </c>
      <c r="O15" s="20">
        <f t="shared" si="5"/>
        <v>11.108108108108107</v>
      </c>
      <c r="P15" s="17">
        <v>85</v>
      </c>
      <c r="Q15" s="18">
        <v>87</v>
      </c>
      <c r="R15" s="18">
        <v>86</v>
      </c>
      <c r="S15" s="18">
        <v>90</v>
      </c>
      <c r="T15" s="19">
        <f t="shared" si="1"/>
        <v>348</v>
      </c>
      <c r="U15" s="18">
        <f t="shared" si="6"/>
        <v>96.666666666666671</v>
      </c>
      <c r="V15" s="20">
        <f t="shared" si="7"/>
        <v>24.166666666666668</v>
      </c>
      <c r="W15" s="17">
        <v>20</v>
      </c>
      <c r="X15" s="18">
        <v>20</v>
      </c>
      <c r="Y15" s="18">
        <v>20</v>
      </c>
      <c r="Z15" s="18">
        <v>15</v>
      </c>
      <c r="AA15" s="19">
        <f t="shared" si="2"/>
        <v>75</v>
      </c>
      <c r="AB15" s="18">
        <f t="shared" si="8"/>
        <v>100</v>
      </c>
      <c r="AC15" s="20">
        <f t="shared" si="9"/>
        <v>5</v>
      </c>
      <c r="AD15" s="17">
        <v>30</v>
      </c>
      <c r="AE15" s="18">
        <v>40</v>
      </c>
      <c r="AF15" s="19">
        <f t="shared" si="3"/>
        <v>70</v>
      </c>
      <c r="AG15" s="18">
        <f t="shared" si="10"/>
        <v>100</v>
      </c>
      <c r="AH15" s="20">
        <f t="shared" si="11"/>
        <v>25</v>
      </c>
      <c r="AI15" s="17">
        <v>26</v>
      </c>
      <c r="AJ15" s="18">
        <f t="shared" si="12"/>
        <v>86.666666666666671</v>
      </c>
      <c r="AK15" s="20">
        <f t="shared" si="13"/>
        <v>17.333333333333336</v>
      </c>
      <c r="AL15" s="17"/>
      <c r="AM15" s="32">
        <f>(O15+V15+AC15+AH15+AK15)</f>
        <v>82.608108108108127</v>
      </c>
    </row>
  </sheetData>
  <mergeCells count="17">
    <mergeCell ref="P8:V8"/>
    <mergeCell ref="AI7:AK7"/>
    <mergeCell ref="AI8:AK8"/>
    <mergeCell ref="A1:AM1"/>
    <mergeCell ref="A3:AM3"/>
    <mergeCell ref="AL7:AM7"/>
    <mergeCell ref="AL6:AM6"/>
    <mergeCell ref="AL9:AM9"/>
    <mergeCell ref="AL8:AM8"/>
    <mergeCell ref="W7:AC7"/>
    <mergeCell ref="W8:AC8"/>
    <mergeCell ref="AD7:AH7"/>
    <mergeCell ref="AD8:AH8"/>
    <mergeCell ref="AI6:AJ6"/>
    <mergeCell ref="C7:O7"/>
    <mergeCell ref="C8:O8"/>
    <mergeCell ref="P7:V7"/>
  </mergeCells>
  <pageMargins left="0.7" right="0.7" top="0.75" bottom="0.75" header="0.3" footer="0.3"/>
  <pageSetup paperSize="256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2012-10-01T02:13:45Z</cp:lastPrinted>
  <dcterms:created xsi:type="dcterms:W3CDTF">2012-09-28T11:56:27Z</dcterms:created>
  <dcterms:modified xsi:type="dcterms:W3CDTF">2012-10-01T12:58:38Z</dcterms:modified>
</cp:coreProperties>
</file>